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https://d.docs.live.net/a235acfd2530c53a/Desktop/DA/"/>
    </mc:Choice>
  </mc:AlternateContent>
  <xr:revisionPtr revIDLastSave="0" documentId="8_{1C576407-8901-49A3-9225-6E5BBDCF4576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DASH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5" i="1" l="1"/>
  <c r="D43" i="1" s="1"/>
  <c r="E43" i="1" s="1"/>
  <c r="C34" i="1"/>
  <c r="D29" i="1" s="1"/>
  <c r="E29" i="1" s="1"/>
  <c r="D19" i="1"/>
  <c r="E19" i="1" s="1"/>
  <c r="C23" i="1"/>
  <c r="D20" i="1" s="1"/>
  <c r="E20" i="1" s="1"/>
  <c r="C10" i="1"/>
  <c r="D6" i="1" s="1"/>
  <c r="E6" i="1" s="1"/>
  <c r="D8" i="1" l="1"/>
  <c r="E8" i="1" s="1"/>
  <c r="D17" i="1"/>
  <c r="E17" i="1" s="1"/>
  <c r="D5" i="1"/>
  <c r="E5" i="1" s="1"/>
  <c r="D22" i="1"/>
  <c r="E22" i="1" s="1"/>
  <c r="D42" i="1"/>
  <c r="E42" i="1" s="1"/>
  <c r="D28" i="1"/>
  <c r="D9" i="1"/>
  <c r="E9" i="1" s="1"/>
  <c r="D18" i="1"/>
  <c r="E18" i="1" s="1"/>
  <c r="K23" i="1" s="1"/>
  <c r="AC3" i="1" s="1"/>
  <c r="AL3" i="1" s="1"/>
  <c r="D7" i="1"/>
  <c r="E7" i="1" s="1"/>
  <c r="D21" i="1"/>
  <c r="E21" i="1" s="1"/>
  <c r="D39" i="1"/>
  <c r="D41" i="1"/>
  <c r="E41" i="1" s="1"/>
  <c r="D4" i="1"/>
  <c r="E4" i="1" s="1"/>
  <c r="D44" i="1"/>
  <c r="E44" i="1" s="1"/>
  <c r="D40" i="1"/>
  <c r="E40" i="1" s="1"/>
  <c r="D32" i="1"/>
  <c r="E32" i="1" s="1"/>
  <c r="D31" i="1"/>
  <c r="E31" i="1" s="1"/>
  <c r="E28" i="1"/>
  <c r="D30" i="1"/>
  <c r="E30" i="1" s="1"/>
  <c r="D33" i="1"/>
  <c r="E33" i="1" s="1"/>
  <c r="E23" i="1" l="1"/>
  <c r="O23" i="1"/>
  <c r="AE3" i="1" s="1"/>
  <c r="G23" i="1"/>
  <c r="AA3" i="1" s="1"/>
  <c r="AJ3" i="1" s="1"/>
  <c r="M23" i="1"/>
  <c r="AD3" i="1" s="1"/>
  <c r="AM3" i="1" s="1"/>
  <c r="S23" i="1"/>
  <c r="AG3" i="1" s="1"/>
  <c r="AP3" i="1" s="1"/>
  <c r="I23" i="1"/>
  <c r="AB3" i="1" s="1"/>
  <c r="AK3" i="1" s="1"/>
  <c r="S45" i="1"/>
  <c r="K45" i="1"/>
  <c r="AC5" i="1" s="1"/>
  <c r="AL5" i="1" s="1"/>
  <c r="I45" i="1"/>
  <c r="AB5" i="1" s="1"/>
  <c r="AK5" i="1" s="1"/>
  <c r="O45" i="1"/>
  <c r="AE5" i="1" s="1"/>
  <c r="AN5" i="1" s="1"/>
  <c r="G45" i="1"/>
  <c r="AA5" i="1" s="1"/>
  <c r="AJ5" i="1" s="1"/>
  <c r="M45" i="1"/>
  <c r="Q45" i="1"/>
  <c r="AF5" i="1" s="1"/>
  <c r="AO5" i="1" s="1"/>
  <c r="E10" i="1"/>
  <c r="E34" i="1"/>
  <c r="E45" i="1"/>
  <c r="I34" i="1"/>
  <c r="AB4" i="1" s="1"/>
  <c r="AK4" i="1" s="1"/>
  <c r="M34" i="1"/>
  <c r="AD4" i="1" s="1"/>
  <c r="AM4" i="1" s="1"/>
  <c r="S34" i="1"/>
  <c r="AG4" i="1" s="1"/>
  <c r="AP4" i="1" s="1"/>
  <c r="G34" i="1"/>
  <c r="AA4" i="1" s="1"/>
  <c r="AJ4" i="1" s="1"/>
  <c r="K34" i="1"/>
  <c r="AC4" i="1" s="1"/>
  <c r="AL4" i="1" s="1"/>
  <c r="Q34" i="1"/>
  <c r="AF4" i="1" s="1"/>
  <c r="AO4" i="1" s="1"/>
  <c r="O34" i="1"/>
  <c r="AE4" i="1" s="1"/>
  <c r="AN4" i="1" s="1"/>
  <c r="M10" i="1"/>
  <c r="AD2" i="1" s="1"/>
  <c r="AM2" i="1" s="1"/>
  <c r="S10" i="1"/>
  <c r="AG2" i="1" s="1"/>
  <c r="AP2" i="1" s="1"/>
  <c r="K10" i="1"/>
  <c r="AC2" i="1" s="1"/>
  <c r="AL2" i="1" s="1"/>
  <c r="G10" i="1"/>
  <c r="AA2" i="1" s="1"/>
  <c r="AJ2" i="1" s="1"/>
  <c r="AD5" i="1"/>
  <c r="AM5" i="1" s="1"/>
  <c r="Q10" i="1"/>
  <c r="AF2" i="1" s="1"/>
  <c r="AO2" i="1" s="1"/>
  <c r="I10" i="1"/>
  <c r="AB2" i="1" s="1"/>
  <c r="AK2" i="1" s="1"/>
  <c r="AG5" i="1"/>
  <c r="AP5" i="1" s="1"/>
  <c r="O10" i="1"/>
  <c r="AE2" i="1" s="1"/>
  <c r="AN2" i="1" s="1"/>
  <c r="Q23" i="1"/>
  <c r="AN3" i="1" l="1"/>
  <c r="AF3" i="1"/>
  <c r="AO3" i="1" s="1"/>
</calcChain>
</file>

<file path=xl/sharedStrings.xml><?xml version="1.0" encoding="utf-8"?>
<sst xmlns="http://schemas.openxmlformats.org/spreadsheetml/2006/main" count="103" uniqueCount="34">
  <si>
    <t>Southern</t>
  </si>
  <si>
    <t>Technical</t>
  </si>
  <si>
    <t>Western</t>
  </si>
  <si>
    <t>OVERALL</t>
  </si>
  <si>
    <t>ER</t>
  </si>
  <si>
    <t>SCREENS</t>
  </si>
  <si>
    <t>T&amp;Cs</t>
  </si>
  <si>
    <t>RISK</t>
  </si>
  <si>
    <t>Raw Weight</t>
  </si>
  <si>
    <t>Norm. Weight</t>
  </si>
  <si>
    <t>Office</t>
  </si>
  <si>
    <t>Attribute</t>
  </si>
  <si>
    <t>A</t>
  </si>
  <si>
    <t>B</t>
  </si>
  <si>
    <t>C</t>
  </si>
  <si>
    <t>D</t>
  </si>
  <si>
    <t>E</t>
  </si>
  <si>
    <t>F</t>
  </si>
  <si>
    <t>G</t>
  </si>
  <si>
    <t>Closeness</t>
  </si>
  <si>
    <t>Visibility</t>
  </si>
  <si>
    <t>Image</t>
  </si>
  <si>
    <t>Size</t>
  </si>
  <si>
    <t>Comfort</t>
  </si>
  <si>
    <t>Car Parking</t>
  </si>
  <si>
    <t>Aggregate Benefits</t>
  </si>
  <si>
    <t>BASELINE</t>
  </si>
  <si>
    <t>What if:</t>
  </si>
  <si>
    <t>Scenario #1: Image is adjusted -10?</t>
  </si>
  <si>
    <t>Scenario #2: Image is adjusted -40?</t>
  </si>
  <si>
    <t>SCENARIO 1</t>
  </si>
  <si>
    <t>SCENARIO 2</t>
  </si>
  <si>
    <t>SCENARIO 3</t>
  </si>
  <si>
    <t>Scenario #3: Image is adjusted +20?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</si>
</sst>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Segoe UI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8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name val="Calibri"/>
      <family val="2"/>
      <scheme val="minor"/>
    </font>
    <font>
      <b/>
      <sz val="2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1" fontId="5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" fontId="9" fillId="0" borderId="5" xfId="0" applyNumberFormat="1" applyFont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1" fontId="6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6" fillId="0" borderId="0" xfId="0" applyFont="1" applyAlignment="1">
      <alignment horizontal="right"/>
    </xf>
    <xf numFmtId="0" fontId="14" fillId="0" borderId="0" xfId="0" applyFont="1"/>
    <xf numFmtId="0" fontId="9" fillId="2" borderId="0" xfId="0" applyFont="1" applyFill="1" applyAlignment="1">
      <alignment horizontal="center" wrapText="1"/>
    </xf>
    <xf numFmtId="164" fontId="10" fillId="0" borderId="3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all" spc="0" baseline="0">
                <a:gradFill>
                  <a:gsLst>
                    <a:gs pos="0">
                      <a:schemeClr val="dk1">
                        <a:lumMod val="50000"/>
                        <a:lumOff val="50000"/>
                      </a:schemeClr>
                    </a:gs>
                    <a:gs pos="100000">
                      <a:schemeClr val="dk1">
                        <a:lumMod val="85000"/>
                        <a:lumOff val="15000"/>
                      </a:schemeClr>
                    </a:gs>
                  </a:gsLst>
                  <a:lin ang="5400000" scaled="0"/>
                </a:gradFill>
                <a:latin typeface="+mn-lt"/>
                <a:ea typeface="+mn-ea"/>
                <a:cs typeface="+mn-cs"/>
              </a:defRPr>
            </a:pPr>
            <a:r>
              <a:rPr lang="en-US" sz="2400" b="1"/>
              <a:t>SENSITIVITY Simulator</a:t>
            </a:r>
          </a:p>
        </c:rich>
      </c:tx>
      <c:layout>
        <c:manualLayout>
          <c:xMode val="edge"/>
          <c:yMode val="edge"/>
          <c:x val="0.45272302953322796"/>
          <c:y val="1.42164789139953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9636660477845427E-2"/>
          <c:y val="0.15105250483849136"/>
          <c:w val="0.95155519274930001"/>
          <c:h val="0.75476580221832146"/>
        </c:manualLayout>
      </c:layout>
      <c:lineChart>
        <c:grouping val="standard"/>
        <c:varyColors val="0"/>
        <c:ser>
          <c:idx val="0"/>
          <c:order val="0"/>
          <c:tx>
            <c:strRef>
              <c:f>DASH!$AI$2</c:f>
              <c:strCache>
                <c:ptCount val="1"/>
                <c:pt idx="0">
                  <c:v>BASELINE</c:v>
                </c:pt>
              </c:strCache>
            </c:strRef>
          </c:tx>
          <c:spPr>
            <a:ln w="25400" cap="rnd" cmpd="sng" algn="ctr">
              <a:noFill/>
              <a:round/>
            </a:ln>
            <a:effectLst/>
          </c:spPr>
          <c:marker>
            <c:symbol val="circle"/>
            <c:size val="30"/>
            <c:spPr>
              <a:solidFill>
                <a:schemeClr val="accent1"/>
              </a:solidFill>
              <a:ln w="19050">
                <a:solidFill>
                  <a:schemeClr val="tx1">
                    <a:alpha val="27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3535768323730251E-2"/>
                  <c:y val="1.8978299720315964E-2"/>
                </c:manualLayout>
              </c:layout>
              <c:tx>
                <c:rich>
                  <a:bodyPr/>
                  <a:lstStyle/>
                  <a:p>
                    <a:fld id="{49E41410-6263-47A1-B260-88200673F794}" type="VALUE">
                      <a:rPr lang="en-US" sz="2000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071536647460502E-2"/>
                      <c:h val="3.795659944063192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FD3-455B-A0D4-9665D784D035}"/>
                </c:ext>
              </c:extLst>
            </c:dLbl>
            <c:dLbl>
              <c:idx val="1"/>
              <c:layout>
                <c:manualLayout>
                  <c:x val="1.3535768323730251E-2"/>
                  <c:y val="1.8978299720315964E-2"/>
                </c:manualLayout>
              </c:layout>
              <c:tx>
                <c:rich>
                  <a:bodyPr/>
                  <a:lstStyle/>
                  <a:p>
                    <a:fld id="{49E41410-6263-47A1-B260-88200673F794}" type="VALUE">
                      <a:rPr lang="en-US" sz="2000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071536647460502E-2"/>
                      <c:h val="3.795659944063192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FD3-455B-A0D4-9665D784D035}"/>
                </c:ext>
              </c:extLst>
            </c:dLbl>
            <c:dLbl>
              <c:idx val="2"/>
              <c:layout>
                <c:manualLayout>
                  <c:x val="1.3535768323730251E-2"/>
                  <c:y val="1.8978299720315964E-2"/>
                </c:manualLayout>
              </c:layout>
              <c:tx>
                <c:rich>
                  <a:bodyPr/>
                  <a:lstStyle/>
                  <a:p>
                    <a:fld id="{49E41410-6263-47A1-B260-88200673F794}" type="VALUE">
                      <a:rPr lang="en-US" sz="2000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071536647460502E-2"/>
                      <c:h val="3.795659944063192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FD3-455B-A0D4-9665D784D035}"/>
                </c:ext>
              </c:extLst>
            </c:dLbl>
            <c:dLbl>
              <c:idx val="3"/>
              <c:layout>
                <c:manualLayout>
                  <c:x val="1.3535768323730251E-2"/>
                  <c:y val="1.8978299720315964E-2"/>
                </c:manualLayout>
              </c:layout>
              <c:tx>
                <c:rich>
                  <a:bodyPr/>
                  <a:lstStyle/>
                  <a:p>
                    <a:fld id="{49E41410-6263-47A1-B260-88200673F794}" type="VALUE">
                      <a:rPr lang="en-US" sz="2000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071536647460502E-2"/>
                      <c:h val="3.795659944063192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FD3-455B-A0D4-9665D784D035}"/>
                </c:ext>
              </c:extLst>
            </c:dLbl>
            <c:dLbl>
              <c:idx val="4"/>
              <c:layout>
                <c:manualLayout>
                  <c:x val="1.3535768323730251E-2"/>
                  <c:y val="1.8978299720315964E-2"/>
                </c:manualLayout>
              </c:layout>
              <c:tx>
                <c:rich>
                  <a:bodyPr/>
                  <a:lstStyle/>
                  <a:p>
                    <a:fld id="{49E41410-6263-47A1-B260-88200673F794}" type="VALUE">
                      <a:rPr lang="en-US" sz="2000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071536647460502E-2"/>
                      <c:h val="3.795659944063192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BFD3-455B-A0D4-9665D784D035}"/>
                </c:ext>
              </c:extLst>
            </c:dLbl>
            <c:dLbl>
              <c:idx val="5"/>
              <c:layout>
                <c:manualLayout>
                  <c:x val="-2.7454296039098509E-2"/>
                  <c:y val="-2.5867137217728685E-3"/>
                </c:manualLayout>
              </c:layout>
              <c:tx>
                <c:rich>
                  <a:bodyPr/>
                  <a:lstStyle/>
                  <a:p>
                    <a:fld id="{49E41410-6263-47A1-B260-88200673F794}" type="VALUE">
                      <a:rPr lang="en-US" sz="2000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071570296153348E-2"/>
                      <c:h val="3.795659846350583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FD3-455B-A0D4-9665D784D035}"/>
                </c:ext>
              </c:extLst>
            </c:dLbl>
            <c:dLbl>
              <c:idx val="6"/>
              <c:layout>
                <c:manualLayout>
                  <c:x val="1.3535768323730251E-2"/>
                  <c:y val="1.8978299720315964E-2"/>
                </c:manualLayout>
              </c:layout>
              <c:tx>
                <c:rich>
                  <a:bodyPr/>
                  <a:lstStyle/>
                  <a:p>
                    <a:fld id="{49E41410-6263-47A1-B260-88200673F794}" type="VALUE">
                      <a:rPr lang="en-US" sz="2000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071536647460502E-2"/>
                      <c:h val="3.795659944063192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3BE-4D10-BA00-3A499FF4AA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no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DASH!$AJ$1:$AP$1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DASH!$AJ$2:$AP$2</c:f>
              <c:numCache>
                <c:formatCode>0</c:formatCode>
                <c:ptCount val="7"/>
                <c:pt idx="0">
                  <c:v>80.8</c:v>
                </c:pt>
                <c:pt idx="1">
                  <c:v>39.4</c:v>
                </c:pt>
                <c:pt idx="2">
                  <c:v>47.4</c:v>
                </c:pt>
                <c:pt idx="3">
                  <c:v>52.3</c:v>
                </c:pt>
                <c:pt idx="4">
                  <c:v>64.8</c:v>
                </c:pt>
                <c:pt idx="5">
                  <c:v>20.9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D3-455B-A0D4-9665D784D035}"/>
            </c:ext>
          </c:extLst>
        </c:ser>
        <c:ser>
          <c:idx val="1"/>
          <c:order val="1"/>
          <c:tx>
            <c:strRef>
              <c:f>DASH!$AI$3</c:f>
              <c:strCache>
                <c:ptCount val="1"/>
                <c:pt idx="0">
                  <c:v>SCENARIO 1</c:v>
                </c:pt>
              </c:strCache>
            </c:strRef>
          </c:tx>
          <c:spPr>
            <a:ln w="25400" cap="rnd" cmpd="sng" algn="ctr">
              <a:noFill/>
              <a:round/>
            </a:ln>
            <a:effectLst/>
          </c:spPr>
          <c:marker>
            <c:symbol val="circle"/>
            <c:size val="30"/>
            <c:spPr>
              <a:solidFill>
                <a:schemeClr val="accent2">
                  <a:lumMod val="20000"/>
                  <a:lumOff val="80000"/>
                </a:schemeClr>
              </a:solidFill>
              <a:ln w="12700">
                <a:noFill/>
              </a:ln>
              <a:effectLst/>
            </c:spPr>
          </c:marker>
          <c:cat>
            <c:strRef>
              <c:f>DASH!$AJ$1:$AP$1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DASH!$AJ$3:$AP$3</c:f>
              <c:numCache>
                <c:formatCode>0</c:formatCode>
                <c:ptCount val="7"/>
                <c:pt idx="0">
                  <c:v>79.400000000000006</c:v>
                </c:pt>
                <c:pt idx="1">
                  <c:v>41.1</c:v>
                </c:pt>
                <c:pt idx="2">
                  <c:v>49</c:v>
                </c:pt>
                <c:pt idx="3">
                  <c:v>52.9</c:v>
                </c:pt>
                <c:pt idx="4">
                  <c:v>63.7</c:v>
                </c:pt>
                <c:pt idx="5">
                  <c:v>19.600000000000001</c:v>
                </c:pt>
                <c:pt idx="6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D3-455B-A0D4-9665D784D035}"/>
            </c:ext>
          </c:extLst>
        </c:ser>
        <c:ser>
          <c:idx val="2"/>
          <c:order val="2"/>
          <c:tx>
            <c:strRef>
              <c:f>DASH!$AI$4</c:f>
              <c:strCache>
                <c:ptCount val="1"/>
                <c:pt idx="0">
                  <c:v>SCENARIO 2</c:v>
                </c:pt>
              </c:strCache>
            </c:strRef>
          </c:tx>
          <c:spPr>
            <a:ln w="25400" cap="rnd" cmpd="sng" algn="ctr">
              <a:noFill/>
              <a:round/>
            </a:ln>
            <a:effectLst/>
          </c:spPr>
          <c:marker>
            <c:symbol val="circle"/>
            <c:size val="3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marker>
          <c:cat>
            <c:strRef>
              <c:f>DASH!$AJ$1:$AP$1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DASH!$AJ$4:$AP$4</c:f>
              <c:numCache>
                <c:formatCode>0</c:formatCode>
                <c:ptCount val="7"/>
                <c:pt idx="0">
                  <c:v>77.849999999999994</c:v>
                </c:pt>
                <c:pt idx="1">
                  <c:v>44</c:v>
                </c:pt>
                <c:pt idx="2">
                  <c:v>55.3</c:v>
                </c:pt>
                <c:pt idx="3">
                  <c:v>55.95</c:v>
                </c:pt>
                <c:pt idx="4">
                  <c:v>60.7</c:v>
                </c:pt>
                <c:pt idx="5">
                  <c:v>13.3</c:v>
                </c:pt>
                <c:pt idx="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D3-455B-A0D4-9665D784D035}"/>
            </c:ext>
          </c:extLst>
        </c:ser>
        <c:ser>
          <c:idx val="3"/>
          <c:order val="3"/>
          <c:tx>
            <c:strRef>
              <c:f>DASH!$AI$5</c:f>
              <c:strCache>
                <c:ptCount val="1"/>
                <c:pt idx="0">
                  <c:v>SCENARIO 3</c:v>
                </c:pt>
              </c:strCache>
            </c:strRef>
          </c:tx>
          <c:spPr>
            <a:ln w="25400" cap="rnd" cmpd="sng" algn="ctr">
              <a:noFill/>
              <a:round/>
            </a:ln>
            <a:effectLst/>
          </c:spPr>
          <c:marker>
            <c:symbol val="circle"/>
            <c:size val="3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</c:marker>
          <c:cat>
            <c:strRef>
              <c:f>DASH!$AJ$1:$AP$1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DASH!$AJ$5:$AP$5</c:f>
              <c:numCache>
                <c:formatCode>0</c:formatCode>
                <c:ptCount val="7"/>
                <c:pt idx="0">
                  <c:v>81.849999999999994</c:v>
                </c:pt>
                <c:pt idx="1">
                  <c:v>37.700000000000003</c:v>
                </c:pt>
                <c:pt idx="2">
                  <c:v>45.2</c:v>
                </c:pt>
                <c:pt idx="3">
                  <c:v>51.25</c:v>
                </c:pt>
                <c:pt idx="4">
                  <c:v>65.8</c:v>
                </c:pt>
                <c:pt idx="5">
                  <c:v>23.7</c:v>
                </c:pt>
                <c:pt idx="6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D3-455B-A0D4-9665D784D035}"/>
            </c:ext>
          </c:extLst>
        </c:ser>
        <c:ser>
          <c:idx val="4"/>
          <c:order val="4"/>
          <c:tx>
            <c:strRef>
              <c:f>DASH!$AI$6</c:f>
              <c:strCache>
                <c:ptCount val="1"/>
              </c:strCache>
            </c:strRef>
          </c:tx>
          <c:spPr>
            <a:ln w="25400" cap="rnd" cmpd="sng" algn="ctr">
              <a:noFill/>
              <a:round/>
            </a:ln>
            <a:effectLst/>
          </c:spPr>
          <c:marker>
            <c:symbol val="circle"/>
            <c:size val="30"/>
            <c:spPr>
              <a:solidFill>
                <a:schemeClr val="accent4">
                  <a:lumMod val="40000"/>
                  <a:lumOff val="60000"/>
                  <a:alpha val="27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DASH!$AJ$1:$AP$1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DASH!$AJ$6:$AO$6</c:f>
              <c:numCache>
                <c:formatCode>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D3-455B-A0D4-9665D784D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85344"/>
        <c:axId val="220584952"/>
      </c:lineChart>
      <c:catAx>
        <c:axId val="2205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584952"/>
        <c:crosses val="autoZero"/>
        <c:auto val="1"/>
        <c:lblAlgn val="ctr"/>
        <c:lblOffset val="100"/>
        <c:noMultiLvlLbl val="0"/>
      </c:catAx>
      <c:valAx>
        <c:axId val="22058495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220585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trlProps/ctrlProp1.xml><?xml version="1.0" encoding="utf-8"?>
<formControlPr xmlns="http://schemas.microsoft.com/office/spreadsheetml/2009/9/main" objectType="CheckBox" checked="Checked" fmlaLink="DASH!$Y$2" lockText="1"/>
</file>

<file path=xl/ctrlProps/ctrlProp2.xml><?xml version="1.0" encoding="utf-8"?>
<formControlPr xmlns="http://schemas.microsoft.com/office/spreadsheetml/2009/9/main" objectType="CheckBox" checked="Checked" fmlaLink="DASH!$Y$3" lockText="1"/>
</file>

<file path=xl/ctrlProps/ctrlProp3.xml><?xml version="1.0" encoding="utf-8"?>
<formControlPr xmlns="http://schemas.microsoft.com/office/spreadsheetml/2009/9/main" objectType="CheckBox" checked="Checked" fmlaLink="$Y$4"/>
</file>

<file path=xl/ctrlProps/ctrlProp4.xml><?xml version="1.0" encoding="utf-8"?>
<formControlPr xmlns="http://schemas.microsoft.com/office/spreadsheetml/2009/9/main" objectType="CheckBox" checked="Checked" fmlaLink="$Y$5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103908</xdr:rowOff>
    </xdr:from>
    <xdr:to>
      <xdr:col>42</xdr:col>
      <xdr:colOff>121226</xdr:colOff>
      <xdr:row>34</xdr:row>
      <xdr:rowOff>34635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379845</xdr:colOff>
      <xdr:row>13</xdr:row>
      <xdr:rowOff>288347</xdr:rowOff>
    </xdr:from>
    <xdr:to>
      <xdr:col>20</xdr:col>
      <xdr:colOff>744682</xdr:colOff>
      <xdr:row>23</xdr:row>
      <xdr:rowOff>138546</xdr:rowOff>
    </xdr:to>
    <xdr:sp macro="" textlink="">
      <xdr:nvSpPr>
        <xdr:cNvPr id="27" name="Rounded 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2433300" y="4894983"/>
          <a:ext cx="1178791" cy="2880881"/>
        </a:xfrm>
        <a:prstGeom prst="roundRect">
          <a:avLst/>
        </a:prstGeom>
        <a:effectLst>
          <a:glow rad="228600">
            <a:schemeClr val="accent3">
              <a:satMod val="175000"/>
              <a:alpha val="40000"/>
            </a:schemeClr>
          </a:glow>
        </a:effectLst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542925</xdr:colOff>
          <xdr:row>14</xdr:row>
          <xdr:rowOff>200025</xdr:rowOff>
        </xdr:from>
        <xdr:to>
          <xdr:col>21</xdr:col>
          <xdr:colOff>38100</xdr:colOff>
          <xdr:row>16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BASELINE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533400</xdr:colOff>
          <xdr:row>16</xdr:row>
          <xdr:rowOff>238125</xdr:rowOff>
        </xdr:from>
        <xdr:to>
          <xdr:col>21</xdr:col>
          <xdr:colOff>38100</xdr:colOff>
          <xdr:row>18</xdr:row>
          <xdr:rowOff>95250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SCENARIO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561975</xdr:colOff>
          <xdr:row>18</xdr:row>
          <xdr:rowOff>219075</xdr:rowOff>
        </xdr:from>
        <xdr:to>
          <xdr:col>22</xdr:col>
          <xdr:colOff>142875</xdr:colOff>
          <xdr:row>20</xdr:row>
          <xdr:rowOff>95250</xdr:rowOff>
        </xdr:to>
        <xdr:sp macro="" textlink="">
          <xdr:nvSpPr>
            <xdr:cNvPr id="1027" name="Check Box 3" descr="SCENARIO 2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SCENARIO 2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552450</xdr:colOff>
          <xdr:row>20</xdr:row>
          <xdr:rowOff>285750</xdr:rowOff>
        </xdr:from>
        <xdr:to>
          <xdr:col>21</xdr:col>
          <xdr:colOff>47625</xdr:colOff>
          <xdr:row>22</xdr:row>
          <xdr:rowOff>152400</xdr:rowOff>
        </xdr:to>
        <xdr:sp macro="" textlink="">
          <xdr:nvSpPr>
            <xdr:cNvPr id="1028" name="Check Box 4" descr="SCENARIO 3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SCENARIO 3</a:t>
              </a:r>
            </a:p>
          </xdr:txBody>
        </xdr:sp>
        <xdr:clientData/>
      </xdr:twoCellAnchor>
    </mc:Choice>
    <mc:Fallback/>
  </mc:AlternateContent>
  <xdr:twoCellAnchor>
    <xdr:from>
      <xdr:col>21</xdr:col>
      <xdr:colOff>103909</xdr:colOff>
      <xdr:row>0</xdr:row>
      <xdr:rowOff>155865</xdr:rowOff>
    </xdr:from>
    <xdr:to>
      <xdr:col>43</xdr:col>
      <xdr:colOff>173181</xdr:colOff>
      <xdr:row>35</xdr:row>
      <xdr:rowOff>121228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5222682" y="155865"/>
          <a:ext cx="18253363" cy="10945090"/>
        </a:xfrm>
        <a:prstGeom prst="roundRect">
          <a:avLst/>
        </a:prstGeom>
        <a:noFill/>
        <a:ln w="19050"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45"/>
  <sheetViews>
    <sheetView showGridLines="0" tabSelected="1" zoomScale="55" zoomScaleNormal="55" workbookViewId="0">
      <selection activeCell="V38" sqref="V38"/>
    </sheetView>
  </sheetViews>
  <sheetFormatPr defaultRowHeight="15" x14ac:dyDescent="0.25"/>
  <cols>
    <col min="1" max="1" width="1.85546875" customWidth="1"/>
    <col min="2" max="2" width="27.5703125" customWidth="1"/>
    <col min="3" max="3" width="11.7109375" customWidth="1"/>
    <col min="4" max="4" width="1.7109375" customWidth="1"/>
    <col min="5" max="5" width="14.28515625" customWidth="1"/>
    <col min="6" max="6" width="1.7109375" customWidth="1"/>
    <col min="7" max="7" width="15.7109375" customWidth="1"/>
    <col min="8" max="8" width="1.7109375" customWidth="1"/>
    <col min="9" max="9" width="15.7109375" customWidth="1"/>
    <col min="10" max="10" width="1.7109375" customWidth="1"/>
    <col min="11" max="11" width="15.7109375" customWidth="1"/>
    <col min="12" max="12" width="1.7109375" customWidth="1"/>
    <col min="13" max="13" width="15.7109375" customWidth="1"/>
    <col min="14" max="14" width="1.7109375" customWidth="1"/>
    <col min="15" max="15" width="15.7109375" customWidth="1"/>
    <col min="16" max="16" width="1.7109375" customWidth="1"/>
    <col min="17" max="17" width="15.7109375" customWidth="1"/>
    <col min="18" max="18" width="1.7109375" customWidth="1"/>
    <col min="19" max="19" width="15.7109375" customWidth="1"/>
    <col min="20" max="21" width="12.140625" bestFit="1" customWidth="1"/>
    <col min="22" max="24" width="9.28515625" bestFit="1" customWidth="1"/>
    <col min="27" max="27" width="13.140625" bestFit="1" customWidth="1"/>
    <col min="33" max="33" width="11.28515625" bestFit="1" customWidth="1"/>
    <col min="35" max="35" width="20.28515625" customWidth="1"/>
    <col min="36" max="42" width="17" customWidth="1"/>
  </cols>
  <sheetData>
    <row r="1" spans="2:42" ht="28.5" customHeight="1" thickBot="1" x14ac:dyDescent="0.45">
      <c r="B1" s="31" t="s">
        <v>26</v>
      </c>
      <c r="AA1" s="9" t="s">
        <v>12</v>
      </c>
      <c r="AB1" s="9" t="s">
        <v>13</v>
      </c>
      <c r="AC1" s="9" t="s">
        <v>14</v>
      </c>
      <c r="AD1" s="9" t="s">
        <v>15</v>
      </c>
      <c r="AE1" s="9" t="s">
        <v>16</v>
      </c>
      <c r="AF1" s="9" t="s">
        <v>17</v>
      </c>
      <c r="AG1" s="9" t="s">
        <v>18</v>
      </c>
      <c r="AJ1" s="9" t="s">
        <v>12</v>
      </c>
      <c r="AK1" s="9" t="s">
        <v>13</v>
      </c>
      <c r="AL1" s="9" t="s">
        <v>14</v>
      </c>
      <c r="AM1" s="9" t="s">
        <v>15</v>
      </c>
      <c r="AN1" s="9" t="s">
        <v>16</v>
      </c>
      <c r="AO1" s="9" t="s">
        <v>17</v>
      </c>
      <c r="AP1" s="9" t="s">
        <v>18</v>
      </c>
    </row>
    <row r="2" spans="2:42" ht="28.5" customHeight="1" x14ac:dyDescent="0.35">
      <c r="B2" s="10"/>
      <c r="C2" s="38" t="s">
        <v>8</v>
      </c>
      <c r="D2" s="11"/>
      <c r="E2" s="38" t="s">
        <v>9</v>
      </c>
      <c r="F2" s="22"/>
      <c r="G2" s="40" t="s">
        <v>10</v>
      </c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1"/>
      <c r="U2" s="1"/>
      <c r="Y2" s="1" t="b">
        <v>1</v>
      </c>
      <c r="Z2" s="1" t="s">
        <v>3</v>
      </c>
      <c r="AA2" s="30">
        <f>G10</f>
        <v>80.8</v>
      </c>
      <c r="AB2" s="30">
        <f>I10</f>
        <v>39.4</v>
      </c>
      <c r="AC2" s="30">
        <f>K10</f>
        <v>47.4</v>
      </c>
      <c r="AD2" s="30">
        <f>M10</f>
        <v>52.3</v>
      </c>
      <c r="AE2" s="30">
        <f>O10</f>
        <v>64.8</v>
      </c>
      <c r="AF2" s="30">
        <f>Q10</f>
        <v>20.9</v>
      </c>
      <c r="AG2" s="30">
        <f>S10</f>
        <v>60.2</v>
      </c>
      <c r="AH2" s="5"/>
      <c r="AI2" s="34" t="s">
        <v>26</v>
      </c>
      <c r="AJ2" s="30">
        <f t="shared" ref="AJ2:AP5" si="0">IF($Y2,AA2,NA())</f>
        <v>80.8</v>
      </c>
      <c r="AK2" s="30">
        <f t="shared" si="0"/>
        <v>39.4</v>
      </c>
      <c r="AL2" s="30">
        <f t="shared" si="0"/>
        <v>47.4</v>
      </c>
      <c r="AM2" s="30">
        <f t="shared" si="0"/>
        <v>52.3</v>
      </c>
      <c r="AN2" s="30">
        <f t="shared" si="0"/>
        <v>64.8</v>
      </c>
      <c r="AO2" s="30">
        <f t="shared" si="0"/>
        <v>20.9</v>
      </c>
      <c r="AP2" s="30">
        <f t="shared" si="0"/>
        <v>60.2</v>
      </c>
    </row>
    <row r="3" spans="2:42" ht="28.5" customHeight="1" thickBot="1" x14ac:dyDescent="0.4">
      <c r="B3" s="12" t="s">
        <v>11</v>
      </c>
      <c r="C3" s="39"/>
      <c r="D3" s="13"/>
      <c r="E3" s="39"/>
      <c r="F3" s="23"/>
      <c r="G3" s="13" t="s">
        <v>12</v>
      </c>
      <c r="H3" s="13"/>
      <c r="I3" s="13" t="s">
        <v>13</v>
      </c>
      <c r="J3" s="13"/>
      <c r="K3" s="13" t="s">
        <v>14</v>
      </c>
      <c r="L3" s="13"/>
      <c r="M3" s="13" t="s">
        <v>15</v>
      </c>
      <c r="N3" s="13"/>
      <c r="O3" s="13" t="s">
        <v>16</v>
      </c>
      <c r="P3" s="13"/>
      <c r="Q3" s="13" t="s">
        <v>17</v>
      </c>
      <c r="R3" s="13"/>
      <c r="S3" s="13" t="s">
        <v>18</v>
      </c>
      <c r="T3" s="1"/>
      <c r="U3" s="1"/>
      <c r="Y3" s="1" t="b">
        <v>1</v>
      </c>
      <c r="Z3" s="1"/>
      <c r="AA3" s="30">
        <f>G23</f>
        <v>79.400000000000006</v>
      </c>
      <c r="AB3" s="30">
        <f>I23</f>
        <v>41.1</v>
      </c>
      <c r="AC3" s="30">
        <f>K23</f>
        <v>49</v>
      </c>
      <c r="AD3" s="30">
        <f>M23</f>
        <v>52.9</v>
      </c>
      <c r="AE3" s="30">
        <f>O23</f>
        <v>63.7</v>
      </c>
      <c r="AF3" s="30">
        <f>Q23</f>
        <v>19.600000000000001</v>
      </c>
      <c r="AG3" s="30">
        <f>S23</f>
        <v>61.7</v>
      </c>
      <c r="AH3" s="5"/>
      <c r="AI3" s="34" t="s">
        <v>30</v>
      </c>
      <c r="AJ3" s="30">
        <f t="shared" si="0"/>
        <v>79.400000000000006</v>
      </c>
      <c r="AK3" s="30">
        <f t="shared" si="0"/>
        <v>41.1</v>
      </c>
      <c r="AL3" s="30">
        <f t="shared" si="0"/>
        <v>49</v>
      </c>
      <c r="AM3" s="30">
        <f t="shared" si="0"/>
        <v>52.9</v>
      </c>
      <c r="AN3" s="30">
        <f t="shared" si="0"/>
        <v>63.7</v>
      </c>
      <c r="AO3" s="30">
        <f t="shared" si="0"/>
        <v>19.600000000000001</v>
      </c>
      <c r="AP3" s="30">
        <f t="shared" si="0"/>
        <v>61.7</v>
      </c>
    </row>
    <row r="4" spans="2:42" ht="28.5" customHeight="1" x14ac:dyDescent="0.35">
      <c r="B4" s="14" t="s">
        <v>19</v>
      </c>
      <c r="C4" s="15">
        <v>100</v>
      </c>
      <c r="D4" s="16">
        <f>C4/$C$10*100</f>
        <v>32.258064516129032</v>
      </c>
      <c r="E4" s="17">
        <f>ROUND(D4,0)</f>
        <v>32</v>
      </c>
      <c r="F4" s="24"/>
      <c r="G4" s="18">
        <v>100</v>
      </c>
      <c r="H4" s="18"/>
      <c r="I4" s="18">
        <v>20</v>
      </c>
      <c r="J4" s="18"/>
      <c r="K4" s="18">
        <v>80</v>
      </c>
      <c r="L4" s="18"/>
      <c r="M4" s="18">
        <v>70</v>
      </c>
      <c r="N4" s="18"/>
      <c r="O4" s="18">
        <v>40</v>
      </c>
      <c r="P4" s="18"/>
      <c r="Q4" s="18">
        <v>0</v>
      </c>
      <c r="R4" s="18"/>
      <c r="S4" s="27">
        <v>60</v>
      </c>
      <c r="T4" s="1"/>
      <c r="U4" s="1"/>
      <c r="Y4" s="1" t="b">
        <v>1</v>
      </c>
      <c r="Z4" s="1"/>
      <c r="AA4" s="30">
        <f>G34</f>
        <v>77.849999999999994</v>
      </c>
      <c r="AB4" s="30">
        <f>I34</f>
        <v>44</v>
      </c>
      <c r="AC4" s="30">
        <f>K34</f>
        <v>55.3</v>
      </c>
      <c r="AD4" s="30">
        <f>M34</f>
        <v>55.95</v>
      </c>
      <c r="AE4" s="30">
        <f>O34</f>
        <v>60.7</v>
      </c>
      <c r="AF4" s="30">
        <f>Q34</f>
        <v>13.3</v>
      </c>
      <c r="AG4" s="30">
        <f>S34</f>
        <v>66.599999999999994</v>
      </c>
      <c r="AH4" s="5"/>
      <c r="AI4" s="34" t="s">
        <v>31</v>
      </c>
      <c r="AJ4" s="30">
        <f t="shared" si="0"/>
        <v>77.849999999999994</v>
      </c>
      <c r="AK4" s="30">
        <f t="shared" si="0"/>
        <v>44</v>
      </c>
      <c r="AL4" s="30">
        <f t="shared" si="0"/>
        <v>55.3</v>
      </c>
      <c r="AM4" s="30">
        <f t="shared" si="0"/>
        <v>55.95</v>
      </c>
      <c r="AN4" s="30">
        <f t="shared" si="0"/>
        <v>60.7</v>
      </c>
      <c r="AO4" s="30">
        <f t="shared" si="0"/>
        <v>13.3</v>
      </c>
      <c r="AP4" s="30">
        <f t="shared" si="0"/>
        <v>66.599999999999994</v>
      </c>
    </row>
    <row r="5" spans="2:42" ht="28.5" customHeight="1" x14ac:dyDescent="0.35">
      <c r="B5" s="14" t="s">
        <v>20</v>
      </c>
      <c r="C5" s="15">
        <v>80</v>
      </c>
      <c r="D5" s="16">
        <f t="shared" ref="D5:D9" si="1">C5/$C$10*100</f>
        <v>25.806451612903224</v>
      </c>
      <c r="E5" s="17">
        <f t="shared" ref="E5:E9" si="2">ROUND(D5,0)</f>
        <v>26</v>
      </c>
      <c r="F5" s="25"/>
      <c r="G5" s="18">
        <v>60</v>
      </c>
      <c r="H5" s="18"/>
      <c r="I5" s="18">
        <v>80</v>
      </c>
      <c r="J5" s="18"/>
      <c r="K5" s="18">
        <v>70</v>
      </c>
      <c r="L5" s="18"/>
      <c r="M5" s="18">
        <v>50</v>
      </c>
      <c r="N5" s="18"/>
      <c r="O5" s="18">
        <v>60</v>
      </c>
      <c r="P5" s="18"/>
      <c r="Q5" s="18">
        <v>0</v>
      </c>
      <c r="R5" s="18"/>
      <c r="S5" s="28">
        <v>100</v>
      </c>
      <c r="T5" s="1"/>
      <c r="U5" s="1"/>
      <c r="Y5" s="1" t="b">
        <v>1</v>
      </c>
      <c r="Z5" s="1"/>
      <c r="AA5" s="30">
        <f>G45</f>
        <v>81.849999999999994</v>
      </c>
      <c r="AB5" s="30">
        <f>I45</f>
        <v>37.700000000000003</v>
      </c>
      <c r="AC5" s="30">
        <f>K45</f>
        <v>45.2</v>
      </c>
      <c r="AD5" s="30">
        <f>M45</f>
        <v>51.25</v>
      </c>
      <c r="AE5" s="30">
        <f>O45</f>
        <v>65.8</v>
      </c>
      <c r="AF5" s="30">
        <f>Q45</f>
        <v>23.7</v>
      </c>
      <c r="AG5" s="30">
        <f>S45</f>
        <v>57.9</v>
      </c>
      <c r="AH5" s="5"/>
      <c r="AI5" s="34" t="s">
        <v>32</v>
      </c>
      <c r="AJ5" s="30">
        <f t="shared" si="0"/>
        <v>81.849999999999994</v>
      </c>
      <c r="AK5" s="30">
        <f t="shared" si="0"/>
        <v>37.700000000000003</v>
      </c>
      <c r="AL5" s="30">
        <f t="shared" si="0"/>
        <v>45.2</v>
      </c>
      <c r="AM5" s="30">
        <f t="shared" si="0"/>
        <v>51.25</v>
      </c>
      <c r="AN5" s="30">
        <f t="shared" si="0"/>
        <v>65.8</v>
      </c>
      <c r="AO5" s="30">
        <f t="shared" si="0"/>
        <v>23.7</v>
      </c>
      <c r="AP5" s="30">
        <f t="shared" si="0"/>
        <v>57.9</v>
      </c>
    </row>
    <row r="6" spans="2:42" ht="28.5" customHeight="1" x14ac:dyDescent="0.35">
      <c r="B6" s="14" t="s">
        <v>21</v>
      </c>
      <c r="C6" s="15">
        <v>70</v>
      </c>
      <c r="D6" s="16">
        <f t="shared" si="1"/>
        <v>22.58064516129032</v>
      </c>
      <c r="E6" s="17">
        <f t="shared" si="2"/>
        <v>23</v>
      </c>
      <c r="F6" s="25"/>
      <c r="G6" s="18">
        <v>100</v>
      </c>
      <c r="H6" s="18"/>
      <c r="I6" s="18">
        <v>10</v>
      </c>
      <c r="J6" s="18"/>
      <c r="K6" s="18">
        <v>0</v>
      </c>
      <c r="L6" s="18"/>
      <c r="M6" s="18">
        <v>30</v>
      </c>
      <c r="N6" s="18"/>
      <c r="O6" s="18">
        <v>90</v>
      </c>
      <c r="P6" s="18"/>
      <c r="Q6" s="18">
        <v>70</v>
      </c>
      <c r="R6" s="18"/>
      <c r="S6" s="28">
        <v>20</v>
      </c>
      <c r="T6" s="1"/>
      <c r="U6" s="1"/>
      <c r="Y6" s="1"/>
      <c r="Z6" s="1"/>
      <c r="AA6" s="30"/>
      <c r="AB6" s="30"/>
      <c r="AC6" s="30"/>
      <c r="AD6" s="30"/>
      <c r="AE6" s="30"/>
      <c r="AF6" s="30"/>
      <c r="AG6" s="30"/>
      <c r="AH6" s="5"/>
      <c r="AI6" s="34"/>
      <c r="AJ6" s="30"/>
      <c r="AK6" s="30"/>
      <c r="AL6" s="30"/>
      <c r="AM6" s="30"/>
      <c r="AN6" s="30"/>
      <c r="AO6" s="30"/>
      <c r="AP6" s="30"/>
    </row>
    <row r="7" spans="2:42" ht="28.5" customHeight="1" x14ac:dyDescent="0.3">
      <c r="B7" s="14" t="s">
        <v>22</v>
      </c>
      <c r="C7" s="15">
        <v>30</v>
      </c>
      <c r="D7" s="16">
        <f t="shared" si="1"/>
        <v>9.67741935483871</v>
      </c>
      <c r="E7" s="17">
        <f t="shared" si="2"/>
        <v>10</v>
      </c>
      <c r="F7" s="25"/>
      <c r="G7" s="18">
        <v>75</v>
      </c>
      <c r="H7" s="18"/>
      <c r="I7" s="18">
        <v>30</v>
      </c>
      <c r="J7" s="18"/>
      <c r="K7" s="18">
        <v>0</v>
      </c>
      <c r="L7" s="18"/>
      <c r="M7" s="18">
        <v>55</v>
      </c>
      <c r="N7" s="18"/>
      <c r="O7" s="18">
        <v>100</v>
      </c>
      <c r="P7" s="18"/>
      <c r="Q7" s="18">
        <v>0</v>
      </c>
      <c r="R7" s="18"/>
      <c r="S7" s="28">
        <v>50</v>
      </c>
      <c r="T7" s="1"/>
      <c r="U7" s="1"/>
      <c r="AA7" s="1"/>
    </row>
    <row r="8" spans="2:42" ht="28.5" customHeight="1" x14ac:dyDescent="0.3">
      <c r="B8" s="14" t="s">
        <v>23</v>
      </c>
      <c r="C8" s="15">
        <v>20</v>
      </c>
      <c r="D8" s="16">
        <f t="shared" si="1"/>
        <v>6.4516129032258061</v>
      </c>
      <c r="E8" s="17">
        <f t="shared" si="2"/>
        <v>6</v>
      </c>
      <c r="F8" s="25"/>
      <c r="G8" s="18">
        <v>0</v>
      </c>
      <c r="H8" s="18"/>
      <c r="I8" s="18">
        <v>100</v>
      </c>
      <c r="J8" s="18"/>
      <c r="K8" s="18">
        <v>10</v>
      </c>
      <c r="L8" s="18"/>
      <c r="M8" s="18">
        <v>30</v>
      </c>
      <c r="N8" s="18"/>
      <c r="O8" s="18">
        <v>60</v>
      </c>
      <c r="P8" s="18"/>
      <c r="Q8" s="18">
        <v>80</v>
      </c>
      <c r="R8" s="18"/>
      <c r="S8" s="28">
        <v>50</v>
      </c>
      <c r="T8" s="1"/>
      <c r="U8" s="1"/>
      <c r="V8" s="2"/>
      <c r="W8" s="2"/>
      <c r="X8" s="2"/>
      <c r="Y8" s="2"/>
      <c r="AA8" s="1"/>
    </row>
    <row r="9" spans="2:42" ht="28.5" customHeight="1" x14ac:dyDescent="0.3">
      <c r="B9" s="14" t="s">
        <v>24</v>
      </c>
      <c r="C9" s="19">
        <v>10</v>
      </c>
      <c r="D9" s="16">
        <f t="shared" si="1"/>
        <v>3.225806451612903</v>
      </c>
      <c r="E9" s="19">
        <f t="shared" si="2"/>
        <v>3</v>
      </c>
      <c r="F9" s="26"/>
      <c r="G9" s="19">
        <v>90</v>
      </c>
      <c r="H9" s="18"/>
      <c r="I9" s="19">
        <v>30</v>
      </c>
      <c r="J9" s="18"/>
      <c r="K9" s="19">
        <v>100</v>
      </c>
      <c r="L9" s="18"/>
      <c r="M9" s="19">
        <v>90</v>
      </c>
      <c r="N9" s="18"/>
      <c r="O9" s="19">
        <v>70</v>
      </c>
      <c r="P9" s="18"/>
      <c r="Q9" s="19">
        <v>0</v>
      </c>
      <c r="R9" s="18"/>
      <c r="S9" s="29">
        <v>80</v>
      </c>
      <c r="T9" s="1"/>
      <c r="U9" s="7"/>
      <c r="V9" s="3" t="s">
        <v>0</v>
      </c>
      <c r="W9" s="3" t="s">
        <v>1</v>
      </c>
      <c r="X9" s="3" t="s">
        <v>2</v>
      </c>
      <c r="Y9" s="2"/>
      <c r="AA9" s="1"/>
    </row>
    <row r="10" spans="2:42" ht="24" thickBot="1" x14ac:dyDescent="0.4">
      <c r="B10" s="20" t="s">
        <v>25</v>
      </c>
      <c r="C10" s="23">
        <f>SUM(C4:C9)</f>
        <v>310</v>
      </c>
      <c r="D10" s="21"/>
      <c r="E10" s="23">
        <f>SUM(E4:E9)</f>
        <v>100</v>
      </c>
      <c r="F10" s="21"/>
      <c r="G10" s="13">
        <f>((G4*$E$4)+(G5*$E$5)+(G6*$E$6)+(G7*$E$7)+(G8*$E$8)+(G9*$E$9)) /100</f>
        <v>80.8</v>
      </c>
      <c r="H10" s="13"/>
      <c r="I10" s="13">
        <f>((I4*$E$4)+(I5*$E$5)+(I6*$E$6)+(I7*$E$7)+(I8*$E$8)+(I9*$E$9)) /100</f>
        <v>39.4</v>
      </c>
      <c r="J10" s="13"/>
      <c r="K10" s="13">
        <f>((K4*$E$4)+(K5*$E$5)+(K6*$E$6)+(K7*$E$7)+(K8*$E$8)+(K9*$E$9)) /100</f>
        <v>47.4</v>
      </c>
      <c r="L10" s="13"/>
      <c r="M10" s="13">
        <f>((M4*$E$4)+(M5*$E$5)+(M6*$E$6)+(M7*$E$7)+(M8*$E$8)+(M9*$E$9)) /100</f>
        <v>52.3</v>
      </c>
      <c r="N10" s="13"/>
      <c r="O10" s="13">
        <f>((O4*$E$4)+(O5*$E$5)+(O6*$E$6)+(O7*$E$7)+(O8*$E$8)+(O9*$E$9)) /100</f>
        <v>64.8</v>
      </c>
      <c r="P10" s="13"/>
      <c r="Q10" s="13">
        <f>((Q4*$E$4)+(Q5*$E$5)+(Q6*$E$6)+(Q7*$E$7)+(Q8*$E$8)+(Q9*$E$9)) /100</f>
        <v>20.9</v>
      </c>
      <c r="R10" s="13"/>
      <c r="S10" s="13">
        <f>((S4*$E$4)+(S5*$E$5)+(S6*$E$6)+(S7*$E$7)+(S8*$E$8)+(S9*$E$9)) /100</f>
        <v>60.2</v>
      </c>
      <c r="T10" s="1"/>
      <c r="U10" s="1"/>
      <c r="Y10" s="5"/>
      <c r="Z10" s="5"/>
      <c r="AA10" s="6"/>
    </row>
    <row r="11" spans="2:42" ht="23.25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Y11" s="5"/>
      <c r="Z11" s="5"/>
      <c r="AA11" s="6"/>
    </row>
    <row r="12" spans="2:42" ht="23.25" x14ac:dyDescent="0.3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Y12" s="5"/>
      <c r="Z12" s="5"/>
      <c r="AA12" s="6"/>
      <c r="AC12" s="1"/>
    </row>
    <row r="13" spans="2:42" ht="33.75" x14ac:dyDescent="0.5">
      <c r="B13" s="35" t="s">
        <v>27</v>
      </c>
      <c r="C13" s="32"/>
      <c r="D13" s="32"/>
      <c r="E13" s="3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Y13" s="5"/>
      <c r="Z13" s="5"/>
      <c r="AB13" s="2" t="s">
        <v>4</v>
      </c>
    </row>
    <row r="14" spans="2:42" ht="27" thickBot="1" x14ac:dyDescent="0.45">
      <c r="B14" s="33" t="s">
        <v>28</v>
      </c>
      <c r="C14" s="32"/>
      <c r="D14" s="32"/>
      <c r="E14" s="3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Y14" s="5"/>
      <c r="Z14" s="5"/>
      <c r="AB14" s="2" t="s">
        <v>5</v>
      </c>
    </row>
    <row r="15" spans="2:42" ht="23.25" x14ac:dyDescent="0.35">
      <c r="B15" s="10"/>
      <c r="C15" s="38" t="s">
        <v>8</v>
      </c>
      <c r="D15" s="11"/>
      <c r="E15" s="38" t="s">
        <v>9</v>
      </c>
      <c r="F15" s="22"/>
      <c r="G15" s="40" t="s">
        <v>10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6"/>
      <c r="U15" s="6"/>
      <c r="V15" s="5"/>
      <c r="W15" s="5"/>
      <c r="X15" s="5"/>
      <c r="Y15" s="5"/>
      <c r="Z15" s="5"/>
      <c r="AB15" s="2" t="s">
        <v>6</v>
      </c>
    </row>
    <row r="16" spans="2:42" ht="24" thickBot="1" x14ac:dyDescent="0.4">
      <c r="B16" s="12" t="s">
        <v>11</v>
      </c>
      <c r="C16" s="39"/>
      <c r="D16" s="13"/>
      <c r="E16" s="39"/>
      <c r="F16" s="23"/>
      <c r="G16" s="13" t="s">
        <v>12</v>
      </c>
      <c r="H16" s="13"/>
      <c r="I16" s="13" t="s">
        <v>13</v>
      </c>
      <c r="J16" s="13"/>
      <c r="K16" s="13" t="s">
        <v>14</v>
      </c>
      <c r="L16" s="13"/>
      <c r="M16" s="13" t="s">
        <v>15</v>
      </c>
      <c r="N16" s="13"/>
      <c r="O16" s="13" t="s">
        <v>16</v>
      </c>
      <c r="P16" s="13"/>
      <c r="Q16" s="13" t="s">
        <v>17</v>
      </c>
      <c r="R16" s="13"/>
      <c r="S16" s="13" t="s">
        <v>18</v>
      </c>
      <c r="T16" s="6"/>
      <c r="U16" s="6"/>
      <c r="V16" s="5"/>
      <c r="W16" s="5"/>
      <c r="X16" s="5"/>
      <c r="Y16" s="5"/>
      <c r="Z16" s="5"/>
      <c r="AB16" s="2" t="s">
        <v>7</v>
      </c>
    </row>
    <row r="17" spans="2:29" ht="23.25" x14ac:dyDescent="0.35">
      <c r="B17" s="14" t="s">
        <v>19</v>
      </c>
      <c r="C17" s="15">
        <v>100</v>
      </c>
      <c r="D17" s="16">
        <f>C17/$C$23*100</f>
        <v>33.333333333333329</v>
      </c>
      <c r="E17" s="17">
        <f>ROUND(D17,0)</f>
        <v>33</v>
      </c>
      <c r="F17" s="24"/>
      <c r="G17" s="18">
        <v>100</v>
      </c>
      <c r="H17" s="18"/>
      <c r="I17" s="18">
        <v>20</v>
      </c>
      <c r="J17" s="18"/>
      <c r="K17" s="18">
        <v>80</v>
      </c>
      <c r="L17" s="18"/>
      <c r="M17" s="18">
        <v>70</v>
      </c>
      <c r="N17" s="18"/>
      <c r="O17" s="18">
        <v>40</v>
      </c>
      <c r="P17" s="18"/>
      <c r="Q17" s="18">
        <v>0</v>
      </c>
      <c r="R17" s="18"/>
      <c r="S17" s="27">
        <v>60</v>
      </c>
      <c r="T17" s="8"/>
      <c r="U17" s="8"/>
      <c r="V17" s="4"/>
      <c r="W17" s="5"/>
      <c r="X17" s="5"/>
      <c r="Y17" s="5"/>
      <c r="Z17" s="5"/>
      <c r="AA17" s="1"/>
      <c r="AB17" s="2"/>
      <c r="AC17" s="1"/>
    </row>
    <row r="18" spans="2:29" ht="23.25" x14ac:dyDescent="0.35">
      <c r="B18" s="14" t="s">
        <v>20</v>
      </c>
      <c r="C18" s="15">
        <v>80</v>
      </c>
      <c r="D18" s="16">
        <f t="shared" ref="D18:D22" si="3">C18/$C$23*100</f>
        <v>26.666666666666668</v>
      </c>
      <c r="E18" s="17">
        <f t="shared" ref="E18:E22" si="4">ROUND(D18,0)</f>
        <v>27</v>
      </c>
      <c r="F18" s="25"/>
      <c r="G18" s="18">
        <v>60</v>
      </c>
      <c r="H18" s="18"/>
      <c r="I18" s="18">
        <v>80</v>
      </c>
      <c r="J18" s="18"/>
      <c r="K18" s="18">
        <v>70</v>
      </c>
      <c r="L18" s="18"/>
      <c r="M18" s="18">
        <v>50</v>
      </c>
      <c r="N18" s="18"/>
      <c r="O18" s="18">
        <v>60</v>
      </c>
      <c r="P18" s="18"/>
      <c r="Q18" s="18">
        <v>0</v>
      </c>
      <c r="R18" s="18"/>
      <c r="S18" s="28">
        <v>100</v>
      </c>
      <c r="T18" s="8"/>
      <c r="U18" s="8"/>
      <c r="V18" s="4"/>
      <c r="W18" s="5"/>
      <c r="X18" s="5"/>
      <c r="Y18" s="5"/>
      <c r="Z18" s="5"/>
      <c r="AA18" s="1"/>
      <c r="AB18" s="2"/>
      <c r="AC18" s="1"/>
    </row>
    <row r="19" spans="2:29" ht="23.25" x14ac:dyDescent="0.35">
      <c r="B19" s="14" t="s">
        <v>21</v>
      </c>
      <c r="C19" s="36">
        <v>60</v>
      </c>
      <c r="D19" s="16">
        <f t="shared" si="3"/>
        <v>20</v>
      </c>
      <c r="E19" s="17">
        <f t="shared" si="4"/>
        <v>20</v>
      </c>
      <c r="F19" s="25"/>
      <c r="G19" s="18">
        <v>100</v>
      </c>
      <c r="H19" s="18"/>
      <c r="I19" s="18">
        <v>10</v>
      </c>
      <c r="J19" s="18"/>
      <c r="K19" s="18">
        <v>0</v>
      </c>
      <c r="L19" s="18"/>
      <c r="M19" s="18">
        <v>30</v>
      </c>
      <c r="N19" s="18"/>
      <c r="O19" s="18">
        <v>90</v>
      </c>
      <c r="P19" s="18"/>
      <c r="Q19" s="18">
        <v>70</v>
      </c>
      <c r="R19" s="18"/>
      <c r="S19" s="28">
        <v>20</v>
      </c>
      <c r="T19" s="8"/>
      <c r="U19" s="8"/>
      <c r="V19" s="4"/>
      <c r="W19" s="5"/>
      <c r="X19" s="5"/>
      <c r="Y19" s="5"/>
      <c r="Z19" s="5"/>
      <c r="AA19" s="1"/>
      <c r="AB19" s="1"/>
      <c r="AC19" s="2"/>
    </row>
    <row r="20" spans="2:29" ht="23.25" x14ac:dyDescent="0.35">
      <c r="B20" s="14" t="s">
        <v>22</v>
      </c>
      <c r="C20" s="15">
        <v>30</v>
      </c>
      <c r="D20" s="16">
        <f t="shared" si="3"/>
        <v>10</v>
      </c>
      <c r="E20" s="17">
        <f t="shared" si="4"/>
        <v>10</v>
      </c>
      <c r="F20" s="25"/>
      <c r="G20" s="18">
        <v>75</v>
      </c>
      <c r="H20" s="18"/>
      <c r="I20" s="18">
        <v>30</v>
      </c>
      <c r="J20" s="18"/>
      <c r="K20" s="18">
        <v>0</v>
      </c>
      <c r="L20" s="18"/>
      <c r="M20" s="18">
        <v>55</v>
      </c>
      <c r="N20" s="18"/>
      <c r="O20" s="18">
        <v>100</v>
      </c>
      <c r="P20" s="18"/>
      <c r="Q20" s="18">
        <v>0</v>
      </c>
      <c r="R20" s="18"/>
      <c r="S20" s="28">
        <v>50</v>
      </c>
      <c r="T20" s="8"/>
      <c r="U20" s="8"/>
      <c r="V20" s="4"/>
      <c r="W20" s="5"/>
      <c r="X20" s="5"/>
      <c r="Y20" s="5"/>
      <c r="Z20" s="5"/>
      <c r="AA20" s="1"/>
      <c r="AB20" s="1"/>
      <c r="AC20" s="2"/>
    </row>
    <row r="21" spans="2:29" ht="23.25" x14ac:dyDescent="0.35">
      <c r="B21" s="14" t="s">
        <v>23</v>
      </c>
      <c r="C21" s="15">
        <v>20</v>
      </c>
      <c r="D21" s="16">
        <f t="shared" si="3"/>
        <v>6.666666666666667</v>
      </c>
      <c r="E21" s="17">
        <f t="shared" si="4"/>
        <v>7</v>
      </c>
      <c r="F21" s="25"/>
      <c r="G21" s="18">
        <v>0</v>
      </c>
      <c r="H21" s="18"/>
      <c r="I21" s="18">
        <v>100</v>
      </c>
      <c r="J21" s="18"/>
      <c r="K21" s="18">
        <v>10</v>
      </c>
      <c r="L21" s="18"/>
      <c r="M21" s="18">
        <v>30</v>
      </c>
      <c r="N21" s="18"/>
      <c r="O21" s="18">
        <v>60</v>
      </c>
      <c r="P21" s="18"/>
      <c r="Q21" s="18">
        <v>80</v>
      </c>
      <c r="R21" s="18"/>
      <c r="S21" s="28">
        <v>50</v>
      </c>
      <c r="T21" s="8"/>
      <c r="U21" s="8"/>
      <c r="V21" s="4"/>
      <c r="W21" s="5"/>
      <c r="X21" s="5"/>
      <c r="Y21" s="5"/>
      <c r="Z21" s="5"/>
      <c r="AA21" s="1"/>
      <c r="AB21" s="1"/>
      <c r="AC21" s="2"/>
    </row>
    <row r="22" spans="2:29" ht="23.25" x14ac:dyDescent="0.35">
      <c r="B22" s="14" t="s">
        <v>24</v>
      </c>
      <c r="C22" s="19">
        <v>10</v>
      </c>
      <c r="D22" s="16">
        <f t="shared" si="3"/>
        <v>3.3333333333333335</v>
      </c>
      <c r="E22" s="19">
        <f t="shared" si="4"/>
        <v>3</v>
      </c>
      <c r="F22" s="26"/>
      <c r="G22" s="19">
        <v>90</v>
      </c>
      <c r="H22" s="18"/>
      <c r="I22" s="19">
        <v>30</v>
      </c>
      <c r="J22" s="18"/>
      <c r="K22" s="19">
        <v>100</v>
      </c>
      <c r="L22" s="18"/>
      <c r="M22" s="19">
        <v>90</v>
      </c>
      <c r="N22" s="18"/>
      <c r="O22" s="19">
        <v>70</v>
      </c>
      <c r="P22" s="18"/>
      <c r="Q22" s="19">
        <v>0</v>
      </c>
      <c r="R22" s="18"/>
      <c r="S22" s="29">
        <v>80</v>
      </c>
      <c r="T22" s="6"/>
      <c r="U22" s="6"/>
      <c r="V22" s="5"/>
      <c r="W22" s="5"/>
      <c r="X22" s="5"/>
      <c r="Y22" s="5"/>
      <c r="Z22" s="5"/>
      <c r="AA22" s="1"/>
      <c r="AB22" s="1"/>
      <c r="AC22" s="2"/>
    </row>
    <row r="23" spans="2:29" ht="24" thickBot="1" x14ac:dyDescent="0.4">
      <c r="B23" s="20" t="s">
        <v>25</v>
      </c>
      <c r="C23" s="23">
        <f>SUM(C17:C22)</f>
        <v>300</v>
      </c>
      <c r="D23" s="21"/>
      <c r="E23" s="23">
        <f>SUM(E17:E22)</f>
        <v>100</v>
      </c>
      <c r="F23" s="21"/>
      <c r="G23" s="13">
        <f>((G17*$E$17)+(G18*$E$18)+(G19*$E$19)+(G20*$E$20)+(G21*$E$21)+(G22*$E$22)) /100</f>
        <v>79.400000000000006</v>
      </c>
      <c r="H23" s="13"/>
      <c r="I23" s="13">
        <f>((I17*$E$17)+(I18*$E$18)+(I19*$E$19)+(I20*$E$20)+(I21*$E$21)+(I22*$E$22)) /100</f>
        <v>41.1</v>
      </c>
      <c r="J23" s="13"/>
      <c r="K23" s="13">
        <f>((K17*$E$17)+(K18*$E$18)+(K19*$E$19)+(K20*$E$20)+(K21*$E$21)+(K22*$E$22)) /100</f>
        <v>49</v>
      </c>
      <c r="L23" s="13"/>
      <c r="M23" s="13">
        <f>((M17*$E$17)+(M18*$E$18)+(M19*$E$19)+(M20*$E$20)+(M21*$E$21)+(M22*$E$22)) /100</f>
        <v>52.9</v>
      </c>
      <c r="N23" s="13"/>
      <c r="O23" s="13">
        <f>((O17*$E$17)+(O18*$E$18)+(O19*$E$19)+(O20*$E$20)+(O21*$E$21)+(O22*$E$22)) /100</f>
        <v>63.7</v>
      </c>
      <c r="P23" s="13"/>
      <c r="Q23" s="13">
        <f>((Q17*$E$17)+(Q18*$E$18)+(Q19*$E$19)+(Q20*$E$20)+(Q21*$E$21)+(Q22*$E$22)) /100</f>
        <v>19.600000000000001</v>
      </c>
      <c r="R23" s="13"/>
      <c r="S23" s="13">
        <f>((S17*$E$17)+(S18*$E$18)+(S19*$E$19)+(S20*$E$20)+(S21*$E$21)+(S22*$E$22)) /100</f>
        <v>61.7</v>
      </c>
      <c r="T23" s="6"/>
      <c r="U23" s="6"/>
      <c r="V23" s="5"/>
      <c r="W23" s="5"/>
      <c r="X23" s="5"/>
      <c r="Y23" s="5"/>
      <c r="Z23" s="5"/>
      <c r="AA23" s="1"/>
      <c r="AB23" s="1"/>
      <c r="AC23" s="2"/>
    </row>
    <row r="24" spans="2:29" ht="23.25" x14ac:dyDescent="0.35">
      <c r="B24" s="1"/>
      <c r="C24" s="1"/>
      <c r="D24" s="1"/>
      <c r="E24" s="1"/>
      <c r="F24" s="1"/>
      <c r="G24" s="1"/>
      <c r="H24" s="1"/>
      <c r="I24" s="1"/>
      <c r="J24" s="1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5"/>
      <c r="W24" s="5"/>
      <c r="X24" s="5"/>
      <c r="Y24" s="5"/>
      <c r="Z24" s="5"/>
      <c r="AA24" s="1"/>
      <c r="AB24" s="1"/>
      <c r="AC24" s="2"/>
    </row>
    <row r="25" spans="2:29" ht="27" thickBot="1" x14ac:dyDescent="0.45">
      <c r="B25" s="33" t="s">
        <v>29</v>
      </c>
      <c r="C25" s="32"/>
      <c r="D25" s="32"/>
      <c r="E25" s="3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5"/>
      <c r="U25" s="5"/>
      <c r="V25" s="5"/>
      <c r="W25" s="5"/>
      <c r="X25" s="5"/>
      <c r="Y25" s="5"/>
      <c r="Z25" s="5"/>
      <c r="AA25" s="1"/>
      <c r="AB25" s="1"/>
      <c r="AC25" s="2"/>
    </row>
    <row r="26" spans="2:29" ht="23.25" x14ac:dyDescent="0.35">
      <c r="B26" s="10"/>
      <c r="C26" s="38" t="s">
        <v>8</v>
      </c>
      <c r="D26" s="11"/>
      <c r="E26" s="38" t="s">
        <v>9</v>
      </c>
      <c r="F26" s="22"/>
      <c r="G26" s="40" t="s">
        <v>10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5"/>
      <c r="U26" s="5"/>
      <c r="V26" s="5"/>
      <c r="W26" s="5"/>
      <c r="X26" s="5"/>
      <c r="Y26" s="5"/>
      <c r="Z26" s="5"/>
      <c r="AA26" s="1"/>
      <c r="AB26" s="1"/>
    </row>
    <row r="27" spans="2:29" ht="24" thickBot="1" x14ac:dyDescent="0.4">
      <c r="B27" s="12" t="s">
        <v>11</v>
      </c>
      <c r="C27" s="39"/>
      <c r="D27" s="13"/>
      <c r="E27" s="39"/>
      <c r="F27" s="23"/>
      <c r="G27" s="13" t="s">
        <v>12</v>
      </c>
      <c r="H27" s="13"/>
      <c r="I27" s="13" t="s">
        <v>13</v>
      </c>
      <c r="J27" s="13"/>
      <c r="K27" s="13" t="s">
        <v>14</v>
      </c>
      <c r="L27" s="13"/>
      <c r="M27" s="13" t="s">
        <v>15</v>
      </c>
      <c r="N27" s="13"/>
      <c r="O27" s="13" t="s">
        <v>16</v>
      </c>
      <c r="P27" s="13"/>
      <c r="Q27" s="13" t="s">
        <v>17</v>
      </c>
      <c r="R27" s="13"/>
      <c r="S27" s="13" t="s">
        <v>18</v>
      </c>
      <c r="T27" s="5"/>
      <c r="U27" s="5"/>
      <c r="V27" s="5"/>
      <c r="W27" s="5"/>
      <c r="X27" s="5"/>
      <c r="Y27" s="5"/>
      <c r="Z27" s="5"/>
      <c r="AA27" s="1"/>
      <c r="AB27" s="1"/>
    </row>
    <row r="28" spans="2:29" ht="23.25" x14ac:dyDescent="0.35">
      <c r="B28" s="14" t="s">
        <v>19</v>
      </c>
      <c r="C28" s="15">
        <v>100</v>
      </c>
      <c r="D28" s="16">
        <f>C28/$C$34*100</f>
        <v>37.037037037037038</v>
      </c>
      <c r="E28" s="17">
        <f>ROUND(D28,0)</f>
        <v>37</v>
      </c>
      <c r="F28" s="24"/>
      <c r="G28" s="18">
        <v>100</v>
      </c>
      <c r="H28" s="18"/>
      <c r="I28" s="18">
        <v>20</v>
      </c>
      <c r="J28" s="18"/>
      <c r="K28" s="18">
        <v>80</v>
      </c>
      <c r="L28" s="18"/>
      <c r="M28" s="18">
        <v>70</v>
      </c>
      <c r="N28" s="18"/>
      <c r="O28" s="18">
        <v>40</v>
      </c>
      <c r="P28" s="18"/>
      <c r="Q28" s="18">
        <v>0</v>
      </c>
      <c r="R28" s="18"/>
      <c r="S28" s="27">
        <v>60</v>
      </c>
      <c r="T28" s="5"/>
      <c r="U28" s="5"/>
      <c r="V28" s="5"/>
      <c r="W28" s="5"/>
      <c r="X28" s="5"/>
      <c r="Y28" s="5"/>
      <c r="Z28" s="5"/>
      <c r="AA28" s="6"/>
      <c r="AB28" s="1"/>
    </row>
    <row r="29" spans="2:29" ht="23.25" x14ac:dyDescent="0.35">
      <c r="B29" s="14" t="s">
        <v>20</v>
      </c>
      <c r="C29" s="15">
        <v>80</v>
      </c>
      <c r="D29" s="16">
        <f t="shared" ref="D29:D33" si="5">C29/$C$34*100</f>
        <v>29.629629629629626</v>
      </c>
      <c r="E29" s="17">
        <f t="shared" ref="E29:E33" si="6">ROUND(D29,0)</f>
        <v>30</v>
      </c>
      <c r="F29" s="25"/>
      <c r="G29" s="18">
        <v>60</v>
      </c>
      <c r="H29" s="18"/>
      <c r="I29" s="18">
        <v>80</v>
      </c>
      <c r="J29" s="18"/>
      <c r="K29" s="18">
        <v>70</v>
      </c>
      <c r="L29" s="18"/>
      <c r="M29" s="18">
        <v>50</v>
      </c>
      <c r="N29" s="18"/>
      <c r="O29" s="18">
        <v>60</v>
      </c>
      <c r="P29" s="18"/>
      <c r="Q29" s="18">
        <v>0</v>
      </c>
      <c r="R29" s="18"/>
      <c r="S29" s="28">
        <v>100</v>
      </c>
      <c r="T29" s="5"/>
      <c r="U29" s="5"/>
      <c r="V29" s="5"/>
      <c r="W29" s="5"/>
      <c r="X29" s="5"/>
      <c r="Y29" s="5"/>
      <c r="Z29" s="5"/>
      <c r="AA29" s="6"/>
      <c r="AB29" s="1"/>
    </row>
    <row r="30" spans="2:29" ht="23.25" x14ac:dyDescent="0.35">
      <c r="B30" s="14" t="s">
        <v>21</v>
      </c>
      <c r="C30" s="36">
        <v>30</v>
      </c>
      <c r="D30" s="16">
        <f t="shared" si="5"/>
        <v>11.111111111111111</v>
      </c>
      <c r="E30" s="17">
        <f t="shared" si="6"/>
        <v>11</v>
      </c>
      <c r="F30" s="25"/>
      <c r="G30" s="18">
        <v>100</v>
      </c>
      <c r="H30" s="18"/>
      <c r="I30" s="18">
        <v>10</v>
      </c>
      <c r="J30" s="18"/>
      <c r="K30" s="18">
        <v>0</v>
      </c>
      <c r="L30" s="18"/>
      <c r="M30" s="18">
        <v>30</v>
      </c>
      <c r="N30" s="18"/>
      <c r="O30" s="18">
        <v>90</v>
      </c>
      <c r="P30" s="18"/>
      <c r="Q30" s="18">
        <v>70</v>
      </c>
      <c r="R30" s="18"/>
      <c r="S30" s="28">
        <v>20</v>
      </c>
      <c r="T30" s="5"/>
      <c r="U30" s="5"/>
      <c r="V30" s="5"/>
      <c r="W30" s="5"/>
      <c r="X30" s="5"/>
      <c r="Y30" s="5"/>
      <c r="Z30" s="5"/>
      <c r="AA30" s="6"/>
      <c r="AB30" s="1"/>
    </row>
    <row r="31" spans="2:29" ht="23.25" x14ac:dyDescent="0.35">
      <c r="B31" s="14" t="s">
        <v>22</v>
      </c>
      <c r="C31" s="15">
        <v>30</v>
      </c>
      <c r="D31" s="16">
        <f t="shared" si="5"/>
        <v>11.111111111111111</v>
      </c>
      <c r="E31" s="17">
        <f t="shared" si="6"/>
        <v>11</v>
      </c>
      <c r="F31" s="25"/>
      <c r="G31" s="18">
        <v>75</v>
      </c>
      <c r="H31" s="18"/>
      <c r="I31" s="18">
        <v>30</v>
      </c>
      <c r="J31" s="18"/>
      <c r="K31" s="18">
        <v>0</v>
      </c>
      <c r="L31" s="18"/>
      <c r="M31" s="18">
        <v>55</v>
      </c>
      <c r="N31" s="18"/>
      <c r="O31" s="18">
        <v>100</v>
      </c>
      <c r="P31" s="18"/>
      <c r="Q31" s="18">
        <v>0</v>
      </c>
      <c r="R31" s="18"/>
      <c r="S31" s="28">
        <v>50</v>
      </c>
      <c r="T31" s="5"/>
      <c r="U31" s="5"/>
      <c r="V31" s="5"/>
      <c r="W31" s="5"/>
      <c r="X31" s="5"/>
      <c r="Y31" s="5"/>
      <c r="Z31" s="5"/>
      <c r="AA31" s="6"/>
      <c r="AB31" s="1"/>
    </row>
    <row r="32" spans="2:29" ht="18.75" x14ac:dyDescent="0.3">
      <c r="B32" s="14" t="s">
        <v>23</v>
      </c>
      <c r="C32" s="15">
        <v>20</v>
      </c>
      <c r="D32" s="16">
        <f t="shared" si="5"/>
        <v>7.4074074074074066</v>
      </c>
      <c r="E32" s="17">
        <f t="shared" si="6"/>
        <v>7</v>
      </c>
      <c r="F32" s="25"/>
      <c r="G32" s="18">
        <v>0</v>
      </c>
      <c r="H32" s="18"/>
      <c r="I32" s="18">
        <v>100</v>
      </c>
      <c r="J32" s="18"/>
      <c r="K32" s="18">
        <v>10</v>
      </c>
      <c r="L32" s="18"/>
      <c r="M32" s="18">
        <v>30</v>
      </c>
      <c r="N32" s="18"/>
      <c r="O32" s="18">
        <v>60</v>
      </c>
      <c r="P32" s="18"/>
      <c r="Q32" s="18">
        <v>80</v>
      </c>
      <c r="R32" s="18"/>
      <c r="S32" s="28">
        <v>50</v>
      </c>
      <c r="AA32" s="1"/>
      <c r="AB32" s="1"/>
    </row>
    <row r="33" spans="2:28" ht="18.75" x14ac:dyDescent="0.3">
      <c r="B33" s="14" t="s">
        <v>24</v>
      </c>
      <c r="C33" s="19">
        <v>10</v>
      </c>
      <c r="D33" s="16">
        <f t="shared" si="5"/>
        <v>3.7037037037037033</v>
      </c>
      <c r="E33" s="19">
        <f t="shared" si="6"/>
        <v>4</v>
      </c>
      <c r="F33" s="26"/>
      <c r="G33" s="19">
        <v>90</v>
      </c>
      <c r="H33" s="18"/>
      <c r="I33" s="19">
        <v>30</v>
      </c>
      <c r="J33" s="18"/>
      <c r="K33" s="19">
        <v>100</v>
      </c>
      <c r="L33" s="18"/>
      <c r="M33" s="19">
        <v>90</v>
      </c>
      <c r="N33" s="18"/>
      <c r="O33" s="19">
        <v>70</v>
      </c>
      <c r="P33" s="18"/>
      <c r="Q33" s="19">
        <v>0</v>
      </c>
      <c r="R33" s="18"/>
      <c r="S33" s="29">
        <v>80</v>
      </c>
      <c r="AA33" s="1"/>
      <c r="AB33" s="1"/>
    </row>
    <row r="34" spans="2:28" ht="19.5" thickBot="1" x14ac:dyDescent="0.35">
      <c r="B34" s="20" t="s">
        <v>25</v>
      </c>
      <c r="C34" s="23">
        <f>SUM(C28:C33)</f>
        <v>270</v>
      </c>
      <c r="D34" s="21"/>
      <c r="E34" s="23">
        <f>SUM(E28:E33)</f>
        <v>100</v>
      </c>
      <c r="F34" s="21"/>
      <c r="G34" s="37">
        <f>((G28*$E$28)+(G29*$E$29)+(G30*$E$30)+(G31*$E$31)+(G32*$E$32)+(G33*$E$33)) /100</f>
        <v>77.849999999999994</v>
      </c>
      <c r="H34" s="37"/>
      <c r="I34" s="37">
        <f>((I28*$E$28)+(I29*$E$29)+(I30*$E$30)+(I31*$E$31)+(I32*$E$32)+(I33*$E$33)) /100</f>
        <v>44</v>
      </c>
      <c r="J34" s="37"/>
      <c r="K34" s="37">
        <f>((K28*$E$28)+(K29*$E$29)+(K30*$E$30)+(K31*$E$31)+(K32*$E$32)+(K33*$E$33)) /100</f>
        <v>55.3</v>
      </c>
      <c r="L34" s="37"/>
      <c r="M34" s="37">
        <f>((M28*$E$28)+(M29*$E$29)+(M30*$E$30)+(M31*$E$31)+(M32*$E$32)+(M33*$E$33)) /100</f>
        <v>55.95</v>
      </c>
      <c r="N34" s="37"/>
      <c r="O34" s="37">
        <f>((O28*$E$28)+(O29*$E$29)+(O30*$E$30)+(O31*$E$31)+(O32*$E$32)+(O33*$E$33)) /100</f>
        <v>60.7</v>
      </c>
      <c r="P34" s="37"/>
      <c r="Q34" s="37">
        <f>((Q28*$E$28)+(Q29*$E$29)+(Q30*$E$30)+(Q31*$E$31)+(Q32*$E$32)+(Q33*$E$33)) /100</f>
        <v>13.3</v>
      </c>
      <c r="R34" s="37"/>
      <c r="S34" s="37">
        <f>((S28*$E$28)+(S29*$E$29)+(S30*$E$30)+(S31*$E$31)+(S32*$E$32)+(S33*$E$33)) /100</f>
        <v>66.599999999999994</v>
      </c>
      <c r="AA34" s="1"/>
      <c r="AB34" s="1"/>
    </row>
    <row r="35" spans="2:28" x14ac:dyDescent="0.25">
      <c r="AA35" s="1"/>
      <c r="AB35" s="1"/>
    </row>
    <row r="36" spans="2:28" ht="27" thickBot="1" x14ac:dyDescent="0.45">
      <c r="B36" s="33" t="s">
        <v>33</v>
      </c>
      <c r="C36" s="32"/>
      <c r="D36" s="32"/>
      <c r="E36" s="3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AA36" s="1"/>
      <c r="AB36" s="1"/>
    </row>
    <row r="37" spans="2:28" ht="18.75" x14ac:dyDescent="0.3">
      <c r="B37" s="10"/>
      <c r="C37" s="38" t="s">
        <v>8</v>
      </c>
      <c r="D37" s="11"/>
      <c r="E37" s="38" t="s">
        <v>9</v>
      </c>
      <c r="F37" s="22"/>
      <c r="G37" s="40" t="s">
        <v>10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</row>
    <row r="38" spans="2:28" ht="19.5" thickBot="1" x14ac:dyDescent="0.35">
      <c r="B38" s="12" t="s">
        <v>11</v>
      </c>
      <c r="C38" s="39"/>
      <c r="D38" s="13"/>
      <c r="E38" s="39"/>
      <c r="F38" s="23"/>
      <c r="G38" s="13" t="s">
        <v>12</v>
      </c>
      <c r="H38" s="13"/>
      <c r="I38" s="13" t="s">
        <v>13</v>
      </c>
      <c r="J38" s="13"/>
      <c r="K38" s="13" t="s">
        <v>14</v>
      </c>
      <c r="L38" s="13"/>
      <c r="M38" s="13" t="s">
        <v>15</v>
      </c>
      <c r="N38" s="13"/>
      <c r="O38" s="13" t="s">
        <v>16</v>
      </c>
      <c r="P38" s="13"/>
      <c r="Q38" s="13" t="s">
        <v>17</v>
      </c>
      <c r="R38" s="13"/>
      <c r="S38" s="13" t="s">
        <v>18</v>
      </c>
    </row>
    <row r="39" spans="2:28" ht="18.75" x14ac:dyDescent="0.3">
      <c r="B39" s="14" t="s">
        <v>19</v>
      </c>
      <c r="C39" s="15">
        <v>100</v>
      </c>
      <c r="D39" s="16">
        <f>C39/$C$45*100</f>
        <v>30.303030303030305</v>
      </c>
      <c r="E39" s="17">
        <v>31</v>
      </c>
      <c r="F39" s="24"/>
      <c r="G39" s="18">
        <v>100</v>
      </c>
      <c r="H39" s="18"/>
      <c r="I39" s="18">
        <v>20</v>
      </c>
      <c r="J39" s="18"/>
      <c r="K39" s="18">
        <v>80</v>
      </c>
      <c r="L39" s="18"/>
      <c r="M39" s="18">
        <v>70</v>
      </c>
      <c r="N39" s="18"/>
      <c r="O39" s="18">
        <v>40</v>
      </c>
      <c r="P39" s="18"/>
      <c r="Q39" s="18">
        <v>0</v>
      </c>
      <c r="R39" s="18"/>
      <c r="S39" s="27">
        <v>60</v>
      </c>
    </row>
    <row r="40" spans="2:28" ht="18.75" x14ac:dyDescent="0.3">
      <c r="B40" s="14" t="s">
        <v>20</v>
      </c>
      <c r="C40" s="15">
        <v>80</v>
      </c>
      <c r="D40" s="16">
        <f t="shared" ref="D40:D44" si="7">C40/$C$45*100</f>
        <v>24.242424242424242</v>
      </c>
      <c r="E40" s="17">
        <f t="shared" ref="E40:E44" si="8">ROUND(D40,0)</f>
        <v>24</v>
      </c>
      <c r="F40" s="25"/>
      <c r="G40" s="18">
        <v>60</v>
      </c>
      <c r="H40" s="18"/>
      <c r="I40" s="18">
        <v>80</v>
      </c>
      <c r="J40" s="18"/>
      <c r="K40" s="18">
        <v>70</v>
      </c>
      <c r="L40" s="18"/>
      <c r="M40" s="18">
        <v>50</v>
      </c>
      <c r="N40" s="18"/>
      <c r="O40" s="18">
        <v>60</v>
      </c>
      <c r="P40" s="18"/>
      <c r="Q40" s="18">
        <v>0</v>
      </c>
      <c r="R40" s="18"/>
      <c r="S40" s="28">
        <v>100</v>
      </c>
    </row>
    <row r="41" spans="2:28" ht="18.75" x14ac:dyDescent="0.3">
      <c r="B41" s="14" t="s">
        <v>21</v>
      </c>
      <c r="C41" s="36">
        <v>90</v>
      </c>
      <c r="D41" s="16">
        <f t="shared" si="7"/>
        <v>27.27272727272727</v>
      </c>
      <c r="E41" s="17">
        <f t="shared" si="8"/>
        <v>27</v>
      </c>
      <c r="F41" s="25"/>
      <c r="G41" s="18">
        <v>100</v>
      </c>
      <c r="H41" s="18"/>
      <c r="I41" s="18">
        <v>10</v>
      </c>
      <c r="J41" s="18"/>
      <c r="K41" s="18">
        <v>0</v>
      </c>
      <c r="L41" s="18"/>
      <c r="M41" s="18">
        <v>30</v>
      </c>
      <c r="N41" s="18"/>
      <c r="O41" s="18">
        <v>90</v>
      </c>
      <c r="P41" s="18"/>
      <c r="Q41" s="18">
        <v>70</v>
      </c>
      <c r="R41" s="18"/>
      <c r="S41" s="28">
        <v>20</v>
      </c>
    </row>
    <row r="42" spans="2:28" ht="18.75" x14ac:dyDescent="0.3">
      <c r="B42" s="14" t="s">
        <v>22</v>
      </c>
      <c r="C42" s="15">
        <v>30</v>
      </c>
      <c r="D42" s="16">
        <f t="shared" si="7"/>
        <v>9.0909090909090917</v>
      </c>
      <c r="E42" s="17">
        <f t="shared" si="8"/>
        <v>9</v>
      </c>
      <c r="F42" s="25"/>
      <c r="G42" s="18">
        <v>75</v>
      </c>
      <c r="H42" s="18"/>
      <c r="I42" s="18">
        <v>30</v>
      </c>
      <c r="J42" s="18"/>
      <c r="K42" s="18">
        <v>0</v>
      </c>
      <c r="L42" s="18"/>
      <c r="M42" s="18">
        <v>55</v>
      </c>
      <c r="N42" s="18"/>
      <c r="O42" s="18">
        <v>100</v>
      </c>
      <c r="P42" s="18"/>
      <c r="Q42" s="18">
        <v>0</v>
      </c>
      <c r="R42" s="18"/>
      <c r="S42" s="28">
        <v>50</v>
      </c>
    </row>
    <row r="43" spans="2:28" ht="18.75" x14ac:dyDescent="0.3">
      <c r="B43" s="14" t="s">
        <v>23</v>
      </c>
      <c r="C43" s="15">
        <v>20</v>
      </c>
      <c r="D43" s="16">
        <f t="shared" si="7"/>
        <v>6.0606060606060606</v>
      </c>
      <c r="E43" s="17">
        <f t="shared" si="8"/>
        <v>6</v>
      </c>
      <c r="F43" s="25"/>
      <c r="G43" s="18">
        <v>0</v>
      </c>
      <c r="H43" s="18"/>
      <c r="I43" s="18">
        <v>100</v>
      </c>
      <c r="J43" s="18"/>
      <c r="K43" s="18">
        <v>10</v>
      </c>
      <c r="L43" s="18"/>
      <c r="M43" s="18">
        <v>30</v>
      </c>
      <c r="N43" s="18"/>
      <c r="O43" s="18">
        <v>60</v>
      </c>
      <c r="P43" s="18"/>
      <c r="Q43" s="18">
        <v>80</v>
      </c>
      <c r="R43" s="18"/>
      <c r="S43" s="28">
        <v>50</v>
      </c>
    </row>
    <row r="44" spans="2:28" ht="18.75" x14ac:dyDescent="0.3">
      <c r="B44" s="14" t="s">
        <v>24</v>
      </c>
      <c r="C44" s="19">
        <v>10</v>
      </c>
      <c r="D44" s="16">
        <f t="shared" si="7"/>
        <v>3.0303030303030303</v>
      </c>
      <c r="E44" s="19">
        <f t="shared" si="8"/>
        <v>3</v>
      </c>
      <c r="F44" s="26"/>
      <c r="G44" s="19">
        <v>90</v>
      </c>
      <c r="H44" s="18"/>
      <c r="I44" s="19">
        <v>30</v>
      </c>
      <c r="J44" s="18"/>
      <c r="K44" s="19">
        <v>100</v>
      </c>
      <c r="L44" s="18"/>
      <c r="M44" s="19">
        <v>90</v>
      </c>
      <c r="N44" s="18"/>
      <c r="O44" s="19">
        <v>70</v>
      </c>
      <c r="P44" s="18"/>
      <c r="Q44" s="19">
        <v>0</v>
      </c>
      <c r="R44" s="18"/>
      <c r="S44" s="29">
        <v>80</v>
      </c>
    </row>
    <row r="45" spans="2:28" ht="19.5" thickBot="1" x14ac:dyDescent="0.35">
      <c r="B45" s="20" t="s">
        <v>25</v>
      </c>
      <c r="C45" s="23">
        <f>SUM(C39:C44)</f>
        <v>330</v>
      </c>
      <c r="D45" s="21"/>
      <c r="E45" s="23">
        <f>SUM(E39:E44)</f>
        <v>100</v>
      </c>
      <c r="F45" s="21"/>
      <c r="G45" s="37">
        <f>((G39*$E$39)+(G40*$E$40)+(G41*$E$41)+(G42*$E$42)+(G43*$E$43)+(G44*$E$44)) /100</f>
        <v>81.849999999999994</v>
      </c>
      <c r="H45" s="37"/>
      <c r="I45" s="37">
        <f>((I39*$E$39)+(I40*$E$40)+(I41*$E$41)+(I42*$E$42)+(I43*$E$43)+(I44*$E$44)) /100</f>
        <v>37.700000000000003</v>
      </c>
      <c r="J45" s="37"/>
      <c r="K45" s="37">
        <f>((K39*$E$39)+(K40*$E$40)+(K41*$E$41)+(K42*$E$42)+(K43*$E$43)+(K44*$E$44)) /100</f>
        <v>45.2</v>
      </c>
      <c r="L45" s="37"/>
      <c r="M45" s="37">
        <f>((M39*$E$39)+(M40*$E$40)+(M41*$E$41)+(M42*$E$42)+(M43*$E$43)+(M44*$E$44)) /100</f>
        <v>51.25</v>
      </c>
      <c r="N45" s="37"/>
      <c r="O45" s="37">
        <f>((O39*$E$39)+(O40*$E$40)+(O41*$E$41)+(O42*$E$42)+(O43*$E$43)+(O44*$E$44)) /100</f>
        <v>65.8</v>
      </c>
      <c r="P45" s="37"/>
      <c r="Q45" s="37">
        <f>((Q39*$E$39)+(Q40*$E$40)+(Q41*$E$41)+(Q42*$E$42)+(Q43*$E$43)+(Q44*$E$44)) /100</f>
        <v>23.7</v>
      </c>
      <c r="R45" s="37"/>
      <c r="S45" s="37">
        <f>((S39*$E$39)+(S40*$E$40)+(S41*$E$41)+(S42*$E$42)+(S43*$E$43)+(S44*$E$44)) /100</f>
        <v>57.9</v>
      </c>
    </row>
  </sheetData>
  <mergeCells count="12">
    <mergeCell ref="C26:C27"/>
    <mergeCell ref="E26:E27"/>
    <mergeCell ref="G26:S26"/>
    <mergeCell ref="C37:C38"/>
    <mergeCell ref="E37:E38"/>
    <mergeCell ref="G37:S37"/>
    <mergeCell ref="C2:C3"/>
    <mergeCell ref="E2:E3"/>
    <mergeCell ref="G2:S2"/>
    <mergeCell ref="C15:C16"/>
    <mergeCell ref="E15:E16"/>
    <mergeCell ref="G15:S15"/>
  </mergeCells>
  <pageMargins left="0.7" right="0.7" top="0.75" bottom="0.75" header="0.3" footer="0.3"/>
  <pageSetup scale="40" fitToHeight="0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542925</xdr:colOff>
                    <xdr:row>14</xdr:row>
                    <xdr:rowOff>200025</xdr:rowOff>
                  </from>
                  <to>
                    <xdr:col>21</xdr:col>
                    <xdr:colOff>38100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19</xdr:col>
                    <xdr:colOff>533400</xdr:colOff>
                    <xdr:row>16</xdr:row>
                    <xdr:rowOff>238125</xdr:rowOff>
                  </from>
                  <to>
                    <xdr:col>21</xdr:col>
                    <xdr:colOff>38100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 altText="SCENARIO 2">
                <anchor moveWithCells="1">
                  <from>
                    <xdr:col>19</xdr:col>
                    <xdr:colOff>561975</xdr:colOff>
                    <xdr:row>18</xdr:row>
                    <xdr:rowOff>219075</xdr:rowOff>
                  </from>
                  <to>
                    <xdr:col>22</xdr:col>
                    <xdr:colOff>142875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SCENARIO 3">
                <anchor moveWithCells="1">
                  <from>
                    <xdr:col>19</xdr:col>
                    <xdr:colOff>552450</xdr:colOff>
                    <xdr:row>20</xdr:row>
                    <xdr:rowOff>285750</xdr:rowOff>
                  </from>
                  <to>
                    <xdr:col>21</xdr:col>
                    <xdr:colOff>47625</xdr:colOff>
                    <xdr:row>22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Stuke</dc:creator>
  <cp:lastModifiedBy>Kurt Stuke</cp:lastModifiedBy>
  <cp:lastPrinted>2016-06-22T15:25:16Z</cp:lastPrinted>
  <dcterms:created xsi:type="dcterms:W3CDTF">2016-06-22T01:00:20Z</dcterms:created>
  <dcterms:modified xsi:type="dcterms:W3CDTF">2019-08-29T02:01:51Z</dcterms:modified>
</cp:coreProperties>
</file>